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  <c r="E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<sst xmlns="http://schemas.openxmlformats.org/spreadsheetml/2006/main" count="104" uniqueCount="56">
  <si>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</si>
  <si>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</si>
  <si>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</si>
  <si>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</si>
  <si>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</si>
  <si>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</si>
  <si>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</si>
  <si>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</si>
  <si>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</si>
  <si>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</si>
  <si>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</si>
  <si>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</si>
  <si>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</si>
  <si>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</si>
  <si>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</si>
  <si>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</si>
  <si>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</si>
  <si>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</si>
  <si>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</si>
  <si>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</si>
  <si>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</si>
  <si>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</si>
  <si>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</si>
  <si>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</si>
  <si>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</si>
  <si>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</si>
  <si>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</si>
  <si>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</si>
  <si>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</si>
  <si>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</si>
  <si>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</si>
  <si>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</si>
  <si>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</si>
  <si>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</si>
  <si>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</si>
  <si>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</si>
  <si>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</si>
  <si>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</si>
  <si>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</si>
  <si>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</si>
  <si>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</si>
  <si>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</si>
  <si>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</si>
  <si>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</si>
  <si>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</si>
  <si>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</si>
  <si>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</si>
  <si>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</si>
  <si>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</si>
  <si>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para las Personas con Discapacidad Salamanca
Estado Analítico de Ingresos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</si>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</sst>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31" zoomScaleNormal="100" workbookViewId="0">
      <selection sqref="A1:H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48.93</v>
      </c>
      <c r="G9" s="22">
        <v>48.93</v>
      </c>
      <c r="H9" s="22">
        <f t="shared" si="1"/>
        <v>48.93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788500</v>
      </c>
      <c r="D11" s="22">
        <v>0</v>
      </c>
      <c r="E11" s="22">
        <f t="shared" si="2"/>
        <v>788500</v>
      </c>
      <c r="F11" s="22">
        <v>624946</v>
      </c>
      <c r="G11" s="22">
        <v>624946</v>
      </c>
      <c r="H11" s="22">
        <f t="shared" si="3"/>
        <v>-163554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4820900</v>
      </c>
      <c r="D13" s="22">
        <v>0</v>
      </c>
      <c r="E13" s="22">
        <f t="shared" si="2"/>
        <v>4820900</v>
      </c>
      <c r="F13" s="22">
        <v>3618000</v>
      </c>
      <c r="G13" s="22">
        <v>3618000</v>
      </c>
      <c r="H13" s="22">
        <f t="shared" si="3"/>
        <v>-1202900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5609400</v>
      </c>
      <c r="D16" s="23">
        <f t="shared" ref="D16:H16" si="6">SUM(D5:D14)</f>
        <v>0</v>
      </c>
      <c r="E16" s="23">
        <f t="shared" si="6"/>
        <v>5609400</v>
      </c>
      <c r="F16" s="23">
        <f t="shared" si="6"/>
        <v>4242994.93</v>
      </c>
      <c r="G16" s="11">
        <f t="shared" si="6"/>
        <v>4242994.93</v>
      </c>
      <c r="H16" s="12">
        <f t="shared" si="6"/>
        <v>-1366405.07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5609400</v>
      </c>
      <c r="D31" s="26">
        <f t="shared" si="14"/>
        <v>0</v>
      </c>
      <c r="E31" s="26">
        <f t="shared" si="14"/>
        <v>5609400</v>
      </c>
      <c r="F31" s="26">
        <f t="shared" si="14"/>
        <v>4242994.93</v>
      </c>
      <c r="G31" s="26">
        <f t="shared" si="14"/>
        <v>4242994.93</v>
      </c>
      <c r="H31" s="26">
        <f t="shared" si="14"/>
        <v>-1366405.07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48.93</v>
      </c>
      <c r="G33" s="25">
        <v>48.93</v>
      </c>
      <c r="H33" s="25">
        <f t="shared" ref="H33:H34" si="15">G33-C33</f>
        <v>48.93</v>
      </c>
      <c r="I33" s="45" t="s">
        <v>40</v>
      </c>
    </row>
    <row r="34" spans="1:9" x14ac:dyDescent="0.2">
      <c r="A34" s="16"/>
      <c r="B34" s="17" t="s">
        <v>32</v>
      </c>
      <c r="C34" s="25">
        <v>788500</v>
      </c>
      <c r="D34" s="25">
        <v>0</v>
      </c>
      <c r="E34" s="25">
        <f>C34+D34</f>
        <v>788500</v>
      </c>
      <c r="F34" s="25">
        <v>624946</v>
      </c>
      <c r="G34" s="25">
        <v>624946</v>
      </c>
      <c r="H34" s="25">
        <f t="shared" si="15"/>
        <v>-163554</v>
      </c>
      <c r="I34" s="45" t="s">
        <v>42</v>
      </c>
    </row>
    <row r="35" spans="1:9" ht="22.5" x14ac:dyDescent="0.2">
      <c r="A35" s="16"/>
      <c r="B35" s="17" t="s">
        <v>26</v>
      </c>
      <c r="C35" s="25">
        <v>4820900</v>
      </c>
      <c r="D35" s="25">
        <v>0</v>
      </c>
      <c r="E35" s="25">
        <f>C35+D35</f>
        <v>4820900</v>
      </c>
      <c r="F35" s="25">
        <v>3618000</v>
      </c>
      <c r="G35" s="25">
        <v>3618000</v>
      </c>
      <c r="H35" s="25">
        <f t="shared" ref="H35" si="16">G35-C35</f>
        <v>-1202900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5609400</v>
      </c>
      <c r="D39" s="23">
        <f t="shared" ref="D39:H39" si="18">SUM(D37+D31+D21)</f>
        <v>0</v>
      </c>
      <c r="E39" s="23">
        <f t="shared" si="18"/>
        <v>5609400</v>
      </c>
      <c r="F39" s="23">
        <f t="shared" si="18"/>
        <v>4242994.93</v>
      </c>
      <c r="G39" s="23">
        <f t="shared" si="18"/>
        <v>4242994.93</v>
      </c>
      <c r="H39" s="12">
        <f t="shared" si="18"/>
        <v>-1366405.07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x14ac:dyDescent="0.2">
      <c r="B45" s="46" t="s">
        <v>50</v>
      </c>
      <c r="C45" s="47" t="s">
        <v>51</v>
      </c>
    </row>
    <row r="46" spans="1:9" x14ac:dyDescent="0.2">
      <c r="B46" s="48"/>
      <c r="C46" s="49"/>
    </row>
    <row r="47" spans="1:9" x14ac:dyDescent="0.2">
      <c r="B47" s="48"/>
      <c r="C47" s="49"/>
    </row>
    <row r="48" spans="1:9" x14ac:dyDescent="0.2">
      <c r="B48" s="46" t="s">
        <v>52</v>
      </c>
      <c r="C48" s="47" t="s">
        <v>53</v>
      </c>
    </row>
    <row r="49" spans="2:3" x14ac:dyDescent="0.2">
      <c r="B49" s="46" t="s">
        <v>54</v>
      </c>
      <c r="C49" s="47" t="s">
        <v>55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23" bottom="0.17" header="0.31496062992125984" footer="0.93"/>
  <pageSetup paperSize="9" scale="92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2021-10-07T14:20:28Z</cp:lastPrinted>
  <dcterms:created xsi:type="dcterms:W3CDTF">2012-12-11T20:48:19Z</dcterms:created>
  <dcterms:modified xsi:type="dcterms:W3CDTF">2021-10-07T14:29:42Z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